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Cisco IP Phone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29" i="1" l="1"/>
  <c r="M7" i="1"/>
  <c r="N17" i="1"/>
  <c r="M9" i="1"/>
  <c r="M10" i="1"/>
  <c r="M11" i="1"/>
  <c r="M12" i="1"/>
  <c r="M13" i="1"/>
  <c r="M14" i="1"/>
  <c r="M15" i="1"/>
  <c r="M16" i="1"/>
  <c r="M8" i="1"/>
  <c r="B5" i="2" l="1"/>
</calcChain>
</file>

<file path=xl/sharedStrings.xml><?xml version="1.0" encoding="utf-8"?>
<sst xmlns="http://schemas.openxmlformats.org/spreadsheetml/2006/main" count="110" uniqueCount="69">
  <si>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</si>
  <si>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</si>
  <si>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</si>
  <si>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</si>
  <si>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</si>
  <si>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</si>
  <si>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</si>
  <si>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</si>
  <si>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</si>
  <si>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</si>
  <si>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</si>
  <si>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</si>
  <si>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</si>
  <si>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</si>
  <si>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</si>
  <si>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</si>
  <si>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</si>
  <si>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</si>
  <si>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</si>
  <si>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</si>
  <si>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</si>
  <si>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</si>
  <si>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</si>
  <si>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</si>
  <si>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</si>
  <si>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</si>
  <si>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</si>
  <si>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</si>
  <si>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</si>
  <si>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</si>
  <si>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</si>
  <si>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</si>
  <si>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</si>
  <si>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</si>
  <si>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Закупка Cisco IP Phone</t>
  </si>
  <si>
    <t>, тел. , эл.почта:</t>
  </si>
  <si>
    <t/>
  </si>
  <si>
    <t>Сентябрь 2015</t>
  </si>
  <si>
    <t>Волкова Юлия Анатольевна</t>
  </si>
  <si>
    <t>ед.</t>
  </si>
  <si>
    <t xml:space="preserve">IP-телефон Cisco UC Phone 9971 </t>
  </si>
  <si>
    <t>5</t>
  </si>
  <si>
    <t>IP-телефон Cisco UC Phone 7945</t>
  </si>
  <si>
    <t>10</t>
  </si>
  <si>
    <t xml:space="preserve">Сертификат на техническую  поддержку от производителя Cisco Unified IP Phone 9971 </t>
  </si>
  <si>
    <t>Сертификат на техническую  поддержку от производителя Cisco Unified IP Phone 7945</t>
  </si>
  <si>
    <t>IP-телефон Cisco UC Phone 7942</t>
  </si>
  <si>
    <t>30</t>
  </si>
  <si>
    <t>Сертификат на техническую  поддержку от производителя Cisco Unified IP Phone 7942</t>
  </si>
  <si>
    <t>блок  расширения Cisco CP-CKEM-C (дополнительная консоль  набора номеров)</t>
  </si>
  <si>
    <t xml:space="preserve">Сертификат на техническую  поддержку от производителя блока  расширения Cisco CP-CKEM-C </t>
  </si>
  <si>
    <t>Блок питания для IP Phone 9971</t>
  </si>
  <si>
    <t>Блок питания для IP Phone 7945, 7942</t>
  </si>
  <si>
    <t>3</t>
  </si>
  <si>
    <t>г.Уфа Ленина 32/1</t>
  </si>
  <si>
    <t>Предельная стоимость лота составляет 1 900 000  руб. (с НДС)</t>
  </si>
  <si>
    <t>Титлин Л.С.</t>
  </si>
  <si>
    <t>yu.volkova@bashtel.ru</t>
  </si>
  <si>
    <t xml:space="preserve">  289830.50</t>
  </si>
  <si>
    <t>IP-телефон Cisco UC Phone 9971  Charcoal  Slm Hndst with Camera (CP-9971-CL-CAM-K9=)</t>
  </si>
  <si>
    <t>Сертификат на техническую  поддержку от производителя SNTC-8X5XNBD Cisco Unified IP Phone 9971 A White St (CON-SNT-9971CSLM)</t>
  </si>
  <si>
    <t>IP-телефон Cisco UC Phone 7945  Gig Ethernet  Color  spare (CP-7945G=)</t>
  </si>
  <si>
    <t>Сертификат на техническую  поддержку от производителя SNTC-8X5XNBD Cisco Unified IP Phone 7945 (CON-SNT-CP7945)</t>
  </si>
  <si>
    <t>IP-телефон Cisco UC Phone 7942  spare (CP-7942G=)</t>
  </si>
  <si>
    <t>Сертификат на техническую  поддержку от производителя  SNTC-8X5XNBD Cisco Unified IP Phone 7942 (CON-SNT-CP7942)</t>
  </si>
  <si>
    <t>Коммутационный модуль Cisco Unified IP Color Key Expansion Module  Charcoal (CP-CKEM-C=)</t>
  </si>
  <si>
    <t>Сертификат на техническую  поддержку от производителя SNTC-8X5XNBD Cisco Unified IP Color Key (CON-SNT-CPCKEMC1)</t>
  </si>
  <si>
    <t>Блок питания IP Phone power transformer for the 89/9900 phone series (CP-PWR-CUBE-4=)</t>
  </si>
  <si>
    <t>Блок питания IP Phone power transformer for the 69/7900 phone series (CP-PWR-CUBE-3=)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</si>
</sst>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_р_.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3" xfId="0" applyNumberFormat="1" applyBorder="1"/>
    <xf numFmtId="166" fontId="0" fillId="0" borderId="1" xfId="0" applyNumberFormat="1" applyBorder="1" applyAlignment="1">
      <alignment horizontal="right" vertical="top" wrapText="1"/>
    </xf>
    <xf numFmtId="0" fontId="5" fillId="0" borderId="0" xfId="2" applyAlignment="1">
      <alignment horizontal="left"/>
    </xf>
    <xf numFmtId="17" fontId="0" fillId="0" borderId="5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31"/>
  <sheetViews>
    <sheetView tabSelected="1" zoomScaleNormal="100" workbookViewId="0">
      <selection activeCell="D1" sqref="D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8.7109375" customWidth="1"/>
    <col min="12" max="12" width="17.85546875" customWidth="1"/>
    <col min="13" max="13" width="25.140625" customWidth="1"/>
    <col min="14" max="14" width="17.7109375" customWidth="1"/>
    <col min="15" max="15" width="18.7109375" customWidth="1"/>
    <col min="16" max="16" width="3.28515625" customWidth="1"/>
  </cols>
  <sheetData>
    <row r="1" spans="1:16" x14ac:dyDescent="0.25">
      <c r="O1" s="17" t="s">
        <v>20</v>
      </c>
    </row>
    <row r="2" spans="1:16" x14ac:dyDescent="0.25">
      <c r="B2" s="47" t="s">
        <v>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6" x14ac:dyDescent="0.25">
      <c r="D3" s="11" t="s">
        <v>34</v>
      </c>
      <c r="E3" s="16"/>
      <c r="P3" s="6"/>
    </row>
    <row r="4" spans="1:16" ht="15" customHeight="1" x14ac:dyDescent="0.25">
      <c r="B4" s="41" t="s">
        <v>0</v>
      </c>
      <c r="C4" s="39" t="s">
        <v>27</v>
      </c>
      <c r="D4" s="41" t="s">
        <v>22</v>
      </c>
      <c r="E4" s="41" t="s">
        <v>1</v>
      </c>
      <c r="F4" s="41" t="s">
        <v>13</v>
      </c>
      <c r="G4" s="45" t="s">
        <v>14</v>
      </c>
      <c r="H4" s="45"/>
      <c r="I4" s="45"/>
      <c r="J4" s="45"/>
      <c r="K4" s="45"/>
      <c r="L4" s="56" t="s">
        <v>28</v>
      </c>
      <c r="M4" s="54" t="s">
        <v>29</v>
      </c>
      <c r="N4" s="46" t="s">
        <v>30</v>
      </c>
      <c r="O4" s="41" t="s">
        <v>2</v>
      </c>
      <c r="P4" s="6"/>
    </row>
    <row r="5" spans="1:16" s="5" customFormat="1" ht="48.75" customHeight="1" x14ac:dyDescent="0.25">
      <c r="B5" s="41"/>
      <c r="C5" s="40"/>
      <c r="D5" s="41"/>
      <c r="E5" s="41"/>
      <c r="F5" s="41"/>
      <c r="G5" s="4" t="s">
        <v>15</v>
      </c>
      <c r="H5" s="4" t="s">
        <v>16</v>
      </c>
      <c r="I5" s="4" t="s">
        <v>17</v>
      </c>
      <c r="J5" s="4" t="s">
        <v>18</v>
      </c>
      <c r="K5" s="4" t="s">
        <v>21</v>
      </c>
      <c r="L5" s="57"/>
      <c r="M5" s="55"/>
      <c r="N5" s="46"/>
      <c r="O5" s="41"/>
    </row>
    <row r="6" spans="1:16" x14ac:dyDescent="0.25">
      <c r="B6" s="1">
        <v>1</v>
      </c>
      <c r="C6" s="22">
        <v>2</v>
      </c>
      <c r="D6" s="1">
        <v>3</v>
      </c>
      <c r="E6" s="1">
        <v>5</v>
      </c>
      <c r="F6" s="1">
        <v>6</v>
      </c>
      <c r="G6" s="10">
        <v>7</v>
      </c>
      <c r="H6" s="10">
        <v>8</v>
      </c>
      <c r="I6" s="10">
        <v>9</v>
      </c>
      <c r="J6" s="10">
        <v>10</v>
      </c>
      <c r="K6" s="1">
        <v>11</v>
      </c>
      <c r="L6" s="10">
        <v>12</v>
      </c>
      <c r="M6" s="10">
        <v>13</v>
      </c>
      <c r="N6" s="10">
        <v>14</v>
      </c>
      <c r="O6" s="1">
        <v>15</v>
      </c>
    </row>
    <row r="7" spans="1:16" ht="60" x14ac:dyDescent="0.25">
      <c r="A7" s="13"/>
      <c r="B7" s="12">
        <v>1</v>
      </c>
      <c r="C7" s="12"/>
      <c r="D7" s="2" t="s">
        <v>59</v>
      </c>
      <c r="E7" s="2" t="s">
        <v>40</v>
      </c>
      <c r="F7" s="7" t="s">
        <v>39</v>
      </c>
      <c r="G7" s="21">
        <v>0</v>
      </c>
      <c r="H7" s="21">
        <v>0</v>
      </c>
      <c r="I7" s="21" t="s">
        <v>41</v>
      </c>
      <c r="J7" s="21">
        <v>0</v>
      </c>
      <c r="K7" s="21" t="s">
        <v>41</v>
      </c>
      <c r="L7" s="31">
        <v>64406.78</v>
      </c>
      <c r="M7" s="9">
        <f>L7*K7</f>
        <v>322033.90000000002</v>
      </c>
      <c r="N7" s="8">
        <v>380000</v>
      </c>
      <c r="O7" s="2" t="s">
        <v>54</v>
      </c>
      <c r="P7" s="13"/>
    </row>
    <row r="8" spans="1:16" s="13" customFormat="1" ht="88.5" customHeight="1" x14ac:dyDescent="0.25">
      <c r="B8" s="12">
        <v>2</v>
      </c>
      <c r="C8" s="12"/>
      <c r="D8" s="2" t="s">
        <v>60</v>
      </c>
      <c r="E8" s="2" t="s">
        <v>44</v>
      </c>
      <c r="F8" s="7" t="s">
        <v>39</v>
      </c>
      <c r="G8" s="21">
        <v>0</v>
      </c>
      <c r="H8" s="21">
        <v>0</v>
      </c>
      <c r="I8" s="21" t="s">
        <v>41</v>
      </c>
      <c r="J8" s="21">
        <v>0</v>
      </c>
      <c r="K8" s="21" t="s">
        <v>41</v>
      </c>
      <c r="L8" s="9">
        <v>2542.37</v>
      </c>
      <c r="M8" s="9">
        <f>L8*K8</f>
        <v>12711.849999999999</v>
      </c>
      <c r="N8" s="8">
        <v>15000</v>
      </c>
      <c r="O8" s="2" t="s">
        <v>54</v>
      </c>
    </row>
    <row r="9" spans="1:16" s="13" customFormat="1" ht="45.75" customHeight="1" x14ac:dyDescent="0.25">
      <c r="B9" s="12">
        <v>3</v>
      </c>
      <c r="C9" s="12"/>
      <c r="D9" s="2" t="s">
        <v>61</v>
      </c>
      <c r="E9" s="2" t="s">
        <v>42</v>
      </c>
      <c r="F9" s="7" t="s">
        <v>39</v>
      </c>
      <c r="G9" s="21">
        <v>0</v>
      </c>
      <c r="H9" s="21">
        <v>0</v>
      </c>
      <c r="I9" s="21" t="s">
        <v>43</v>
      </c>
      <c r="J9" s="21">
        <v>0</v>
      </c>
      <c r="K9" s="21" t="s">
        <v>43</v>
      </c>
      <c r="L9" s="9">
        <v>28389.83</v>
      </c>
      <c r="M9" s="9">
        <f t="shared" ref="M9:M16" si="0">L9*K9</f>
        <v>283898.30000000005</v>
      </c>
      <c r="N9" s="8">
        <v>335000</v>
      </c>
      <c r="O9" s="2" t="s">
        <v>54</v>
      </c>
    </row>
    <row r="10" spans="1:16" s="13" customFormat="1" ht="90.75" customHeight="1" x14ac:dyDescent="0.25">
      <c r="B10" s="12">
        <v>4</v>
      </c>
      <c r="C10" s="12"/>
      <c r="D10" s="2" t="s">
        <v>62</v>
      </c>
      <c r="E10" s="2" t="s">
        <v>45</v>
      </c>
      <c r="F10" s="7" t="s">
        <v>39</v>
      </c>
      <c r="G10" s="21">
        <v>0</v>
      </c>
      <c r="H10" s="21">
        <v>0</v>
      </c>
      <c r="I10" s="21" t="s">
        <v>43</v>
      </c>
      <c r="J10" s="21">
        <v>0</v>
      </c>
      <c r="K10" s="21" t="s">
        <v>43</v>
      </c>
      <c r="L10" s="9">
        <v>847.46</v>
      </c>
      <c r="M10" s="9">
        <f t="shared" si="0"/>
        <v>8474.6</v>
      </c>
      <c r="N10" s="8">
        <v>10000</v>
      </c>
      <c r="O10" s="2" t="s">
        <v>54</v>
      </c>
    </row>
    <row r="11" spans="1:16" s="13" customFormat="1" ht="29.25" customHeight="1" x14ac:dyDescent="0.25">
      <c r="B11" s="12">
        <v>5</v>
      </c>
      <c r="C11" s="12"/>
      <c r="D11" s="2" t="s">
        <v>63</v>
      </c>
      <c r="E11" s="2" t="s">
        <v>46</v>
      </c>
      <c r="F11" s="7" t="s">
        <v>39</v>
      </c>
      <c r="G11" s="21">
        <v>0</v>
      </c>
      <c r="H11" s="21">
        <v>0</v>
      </c>
      <c r="I11" s="21" t="s">
        <v>47</v>
      </c>
      <c r="J11" s="21">
        <v>0</v>
      </c>
      <c r="K11" s="21" t="s">
        <v>47</v>
      </c>
      <c r="L11" s="9">
        <v>22881.360000000001</v>
      </c>
      <c r="M11" s="9">
        <f t="shared" si="0"/>
        <v>686440.8</v>
      </c>
      <c r="N11" s="8">
        <v>810000</v>
      </c>
      <c r="O11" s="2" t="s">
        <v>54</v>
      </c>
    </row>
    <row r="12" spans="1:16" s="13" customFormat="1" ht="89.25" customHeight="1" x14ac:dyDescent="0.25">
      <c r="B12" s="12">
        <v>6</v>
      </c>
      <c r="C12" s="12"/>
      <c r="D12" s="2" t="s">
        <v>64</v>
      </c>
      <c r="E12" s="2" t="s">
        <v>48</v>
      </c>
      <c r="F12" s="7" t="s">
        <v>39</v>
      </c>
      <c r="G12" s="21">
        <v>0</v>
      </c>
      <c r="H12" s="21">
        <v>0</v>
      </c>
      <c r="I12" s="21" t="s">
        <v>47</v>
      </c>
      <c r="J12" s="21">
        <v>0</v>
      </c>
      <c r="K12" s="21" t="s">
        <v>47</v>
      </c>
      <c r="L12" s="9">
        <v>847.46</v>
      </c>
      <c r="M12" s="9">
        <f t="shared" si="0"/>
        <v>25423.800000000003</v>
      </c>
      <c r="N12" s="8">
        <v>30000</v>
      </c>
      <c r="O12" s="2" t="s">
        <v>54</v>
      </c>
    </row>
    <row r="13" spans="1:16" s="13" customFormat="1" ht="63.75" customHeight="1" x14ac:dyDescent="0.25">
      <c r="B13" s="12">
        <v>7</v>
      </c>
      <c r="C13" s="12"/>
      <c r="D13" s="2" t="s">
        <v>65</v>
      </c>
      <c r="E13" s="2" t="s">
        <v>49</v>
      </c>
      <c r="F13" s="7" t="s">
        <v>39</v>
      </c>
      <c r="G13" s="21">
        <v>0</v>
      </c>
      <c r="H13" s="21">
        <v>0</v>
      </c>
      <c r="I13" s="21" t="s">
        <v>43</v>
      </c>
      <c r="J13" s="21">
        <v>0</v>
      </c>
      <c r="K13" s="21" t="s">
        <v>43</v>
      </c>
      <c r="L13" s="9">
        <v>23194.92</v>
      </c>
      <c r="M13" s="9">
        <f t="shared" si="0"/>
        <v>231949.19999999998</v>
      </c>
      <c r="N13" s="8">
        <v>273700</v>
      </c>
      <c r="O13" s="2" t="s">
        <v>54</v>
      </c>
    </row>
    <row r="14" spans="1:16" s="13" customFormat="1" ht="88.5" customHeight="1" x14ac:dyDescent="0.25">
      <c r="B14" s="12">
        <v>8</v>
      </c>
      <c r="C14" s="12"/>
      <c r="D14" s="2" t="s">
        <v>66</v>
      </c>
      <c r="E14" s="2" t="s">
        <v>50</v>
      </c>
      <c r="F14" s="7" t="s">
        <v>39</v>
      </c>
      <c r="G14" s="21">
        <v>0</v>
      </c>
      <c r="H14" s="21">
        <v>0</v>
      </c>
      <c r="I14" s="21" t="s">
        <v>43</v>
      </c>
      <c r="J14" s="21">
        <v>0</v>
      </c>
      <c r="K14" s="21" t="s">
        <v>43</v>
      </c>
      <c r="L14" s="9">
        <v>847.46</v>
      </c>
      <c r="M14" s="9">
        <f t="shared" si="0"/>
        <v>8474.6</v>
      </c>
      <c r="N14" s="8">
        <v>10000</v>
      </c>
      <c r="O14" s="2" t="s">
        <v>54</v>
      </c>
    </row>
    <row r="15" spans="1:16" s="13" customFormat="1" ht="60" customHeight="1" x14ac:dyDescent="0.25">
      <c r="B15" s="12">
        <v>9</v>
      </c>
      <c r="C15" s="12"/>
      <c r="D15" s="2" t="s">
        <v>67</v>
      </c>
      <c r="E15" s="2" t="s">
        <v>51</v>
      </c>
      <c r="F15" s="7" t="s">
        <v>39</v>
      </c>
      <c r="G15" s="21">
        <v>0</v>
      </c>
      <c r="H15" s="21">
        <v>0</v>
      </c>
      <c r="I15" s="21" t="s">
        <v>53</v>
      </c>
      <c r="J15" s="21">
        <v>0</v>
      </c>
      <c r="K15" s="21" t="s">
        <v>53</v>
      </c>
      <c r="L15" s="9">
        <v>3050.85</v>
      </c>
      <c r="M15" s="9">
        <f t="shared" si="0"/>
        <v>9152.5499999999993</v>
      </c>
      <c r="N15" s="8">
        <v>10800</v>
      </c>
      <c r="O15" s="2" t="s">
        <v>54</v>
      </c>
    </row>
    <row r="16" spans="1:16" s="13" customFormat="1" ht="62.25" customHeight="1" x14ac:dyDescent="0.25">
      <c r="B16" s="12">
        <v>10</v>
      </c>
      <c r="C16" s="12"/>
      <c r="D16" s="2" t="s">
        <v>68</v>
      </c>
      <c r="E16" s="2" t="s">
        <v>52</v>
      </c>
      <c r="F16" s="7" t="s">
        <v>39</v>
      </c>
      <c r="G16" s="21">
        <v>0</v>
      </c>
      <c r="H16" s="21">
        <v>0</v>
      </c>
      <c r="I16" s="21" t="s">
        <v>43</v>
      </c>
      <c r="J16" s="21">
        <v>0</v>
      </c>
      <c r="K16" s="21" t="s">
        <v>43</v>
      </c>
      <c r="L16" s="9">
        <v>2161.02</v>
      </c>
      <c r="M16" s="9">
        <f t="shared" si="0"/>
        <v>21610.2</v>
      </c>
      <c r="N16" s="8">
        <v>25500</v>
      </c>
      <c r="O16" s="2" t="s">
        <v>54</v>
      </c>
    </row>
    <row r="17" spans="1:21" x14ac:dyDescent="0.25">
      <c r="A17" s="13"/>
      <c r="B17" s="20"/>
      <c r="C17" s="20"/>
      <c r="D17" s="14"/>
      <c r="E17" s="14"/>
      <c r="F17" s="15"/>
      <c r="G17" s="15"/>
      <c r="H17" s="15"/>
      <c r="I17" s="15"/>
      <c r="J17" s="15"/>
      <c r="K17" s="15"/>
      <c r="L17" s="15"/>
      <c r="M17" s="29">
        <v>1610169.5</v>
      </c>
      <c r="N17" s="30">
        <f>SUM(N7:N16)</f>
        <v>1900000</v>
      </c>
      <c r="O17" s="3"/>
      <c r="P17" s="13"/>
    </row>
    <row r="18" spans="1:21" s="13" customFormat="1" x14ac:dyDescent="0.25">
      <c r="B18" s="18"/>
      <c r="C18" s="18"/>
      <c r="D18" s="19"/>
      <c r="E18" s="19"/>
      <c r="F18" s="18"/>
      <c r="G18" s="18"/>
      <c r="H18" s="18"/>
      <c r="I18" s="18"/>
      <c r="J18" s="18"/>
      <c r="K18" s="18"/>
      <c r="L18" s="18"/>
      <c r="M18" s="18" t="s">
        <v>19</v>
      </c>
      <c r="N18" s="38" t="s">
        <v>58</v>
      </c>
      <c r="O18" s="3"/>
    </row>
    <row r="19" spans="1:21" s="13" customFormat="1" x14ac:dyDescent="0.25">
      <c r="B19" s="42" t="s">
        <v>55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</row>
    <row r="20" spans="1:21" x14ac:dyDescent="0.25">
      <c r="B20" s="48" t="s">
        <v>3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</row>
    <row r="21" spans="1:21" x14ac:dyDescent="0.25">
      <c r="B21" s="45" t="s">
        <v>4</v>
      </c>
      <c r="C21" s="45"/>
      <c r="D21" s="45"/>
      <c r="E21" s="33">
        <v>42248</v>
      </c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21" ht="32.1" customHeight="1" x14ac:dyDescent="0.25">
      <c r="B22" s="45" t="s">
        <v>5</v>
      </c>
      <c r="C22" s="45"/>
      <c r="D22" s="45"/>
      <c r="E22" s="36" t="s">
        <v>8</v>
      </c>
      <c r="F22" s="36"/>
      <c r="G22" s="36"/>
      <c r="H22" s="36"/>
      <c r="I22" s="36"/>
      <c r="J22" s="36"/>
      <c r="K22" s="36"/>
      <c r="L22" s="36"/>
      <c r="M22" s="36"/>
      <c r="N22" s="36"/>
      <c r="O22" s="37"/>
      <c r="P22" s="3"/>
      <c r="Q22" s="3"/>
      <c r="R22" s="3"/>
      <c r="S22" s="3"/>
      <c r="T22" s="3"/>
      <c r="U22" s="3"/>
    </row>
    <row r="23" spans="1:21" x14ac:dyDescent="0.25">
      <c r="A23" s="13"/>
      <c r="B23" s="51" t="s">
        <v>24</v>
      </c>
      <c r="C23" s="52"/>
      <c r="D23" s="53"/>
      <c r="E23" s="34" t="s">
        <v>23</v>
      </c>
      <c r="F23" s="34"/>
      <c r="G23" s="34"/>
      <c r="H23" s="34"/>
      <c r="I23" s="34"/>
      <c r="J23" s="34"/>
      <c r="K23" s="34"/>
      <c r="L23" s="34"/>
      <c r="M23" s="34"/>
      <c r="N23" s="34"/>
      <c r="O23" s="35"/>
      <c r="P23" s="13"/>
    </row>
    <row r="24" spans="1:21" s="13" customFormat="1" x14ac:dyDescent="0.25">
      <c r="B24" s="51" t="s">
        <v>25</v>
      </c>
      <c r="C24" s="52"/>
      <c r="D24" s="53"/>
      <c r="E24" s="34" t="s">
        <v>26</v>
      </c>
      <c r="F24" s="34"/>
      <c r="G24" s="34"/>
      <c r="H24" s="34"/>
      <c r="I24" s="34"/>
      <c r="J24" s="34"/>
      <c r="K24" s="34"/>
      <c r="L24" s="34"/>
      <c r="M24" s="34"/>
      <c r="N24" s="34"/>
      <c r="O24" s="35"/>
    </row>
    <row r="25" spans="1:21" s="13" customFormat="1" x14ac:dyDescent="0.25">
      <c r="A25"/>
      <c r="B25" s="45" t="s">
        <v>6</v>
      </c>
      <c r="C25" s="45"/>
      <c r="D25" s="45"/>
      <c r="E25" s="34" t="s">
        <v>56</v>
      </c>
      <c r="F25" s="34"/>
      <c r="G25" s="34"/>
      <c r="H25" s="34"/>
      <c r="I25" s="34"/>
      <c r="J25" s="34"/>
      <c r="K25" s="34"/>
      <c r="L25" s="34"/>
      <c r="M25" s="34"/>
      <c r="N25" s="34"/>
      <c r="O25" s="35"/>
      <c r="P25"/>
    </row>
    <row r="26" spans="1:21" x14ac:dyDescent="0.25">
      <c r="B26" s="45" t="s">
        <v>7</v>
      </c>
      <c r="C26" s="45"/>
      <c r="D26" s="45"/>
      <c r="E26" s="34" t="s">
        <v>56</v>
      </c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1:21" ht="19.5" customHeight="1" x14ac:dyDescent="0.25">
      <c r="A27" s="13"/>
      <c r="B27" s="23"/>
      <c r="C27" s="23"/>
      <c r="D27" s="23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13"/>
    </row>
    <row r="28" spans="1:21" x14ac:dyDescent="0.25">
      <c r="A28" s="25"/>
      <c r="B28" s="26"/>
      <c r="C28" s="26"/>
      <c r="D28" s="26"/>
      <c r="E28" s="26"/>
      <c r="F28" s="26"/>
      <c r="G28" s="26"/>
      <c r="H28" s="26"/>
      <c r="I28" s="26"/>
      <c r="J28" s="13"/>
      <c r="K28" s="13"/>
      <c r="L28" s="13"/>
      <c r="M28" s="13"/>
      <c r="N28" s="13"/>
      <c r="O28" s="13"/>
      <c r="P28" s="13"/>
    </row>
    <row r="29" spans="1:21" s="13" customFormat="1" x14ac:dyDescent="0.25">
      <c r="A29"/>
      <c r="B29" t="s">
        <v>10</v>
      </c>
      <c r="D29" s="6" t="str">
        <f>Query2_USERN</f>
        <v>Волкова Юлия Анатольевна</v>
      </c>
      <c r="E29"/>
      <c r="F29"/>
      <c r="G29"/>
      <c r="H29"/>
      <c r="I29"/>
      <c r="J29"/>
      <c r="K29"/>
      <c r="L29"/>
      <c r="M29"/>
      <c r="N29"/>
      <c r="O29"/>
      <c r="P29"/>
    </row>
    <row r="30" spans="1:21" x14ac:dyDescent="0.25">
      <c r="B30" t="s">
        <v>11</v>
      </c>
      <c r="D30" s="6">
        <v>73472215555</v>
      </c>
    </row>
    <row r="31" spans="1:21" x14ac:dyDescent="0.25">
      <c r="B31" t="s">
        <v>12</v>
      </c>
      <c r="D31" s="32" t="s">
        <v>57</v>
      </c>
    </row>
  </sheetData>
  <mergeCells count="19">
    <mergeCell ref="B25:D25"/>
    <mergeCell ref="B26:D26"/>
    <mergeCell ref="N4:N5"/>
    <mergeCell ref="B2:O2"/>
    <mergeCell ref="B22:D22"/>
    <mergeCell ref="B21:D21"/>
    <mergeCell ref="B20:O20"/>
    <mergeCell ref="B24:D24"/>
    <mergeCell ref="B4:B5"/>
    <mergeCell ref="B23:D23"/>
    <mergeCell ref="E4:E5"/>
    <mergeCell ref="F4:F5"/>
    <mergeCell ref="G4:K4"/>
    <mergeCell ref="M4:M5"/>
    <mergeCell ref="L4:L5"/>
    <mergeCell ref="C4:C5"/>
    <mergeCell ref="D4:D5"/>
    <mergeCell ref="O4:O5"/>
    <mergeCell ref="B19:O19"/>
  </mergeCells>
  <hyperlinks>
    <hyperlink ref="D31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31</v>
      </c>
      <c r="B5" t="e">
        <f>XLR_ERRNAME</f>
        <v>#NAME?</v>
      </c>
    </row>
    <row r="6" spans="1:14" x14ac:dyDescent="0.25">
      <c r="A6" t="s">
        <v>32</v>
      </c>
      <c r="B6">
        <v>11313</v>
      </c>
      <c r="C6" s="28" t="s">
        <v>33</v>
      </c>
      <c r="D6">
        <v>6906</v>
      </c>
      <c r="E6" s="28" t="s">
        <v>34</v>
      </c>
      <c r="F6" s="28" t="s">
        <v>35</v>
      </c>
      <c r="G6" s="28" t="s">
        <v>36</v>
      </c>
      <c r="H6" s="28" t="s">
        <v>36</v>
      </c>
      <c r="I6" s="28" t="s">
        <v>36</v>
      </c>
      <c r="J6" s="28" t="s">
        <v>34</v>
      </c>
      <c r="K6" s="28" t="s">
        <v>37</v>
      </c>
      <c r="L6" s="28" t="s">
        <v>38</v>
      </c>
      <c r="M6" s="28" t="s">
        <v>36</v>
      </c>
      <c r="N6" s="28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Мигранова Регина Фангизовна</cp:lastModifiedBy>
  <dcterms:created xsi:type="dcterms:W3CDTF">2013-12-19T08:11:42Z</dcterms:created>
  <dcterms:modified xsi:type="dcterms:W3CDTF">2015-10-07T08:45:12Z</dcterms:modified>
</cp:coreProperties>
</file>